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3"/>
  </bookViews>
  <sheets>
    <sheet name="Income" sheetId="1" r:id="rId1"/>
    <sheet name="BS" sheetId="2" r:id="rId2"/>
    <sheet name="C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<sst xmlns="http://schemas.openxmlformats.org/spreadsheetml/2006/main" count="163" uniqueCount="126">
  <si>
    <t>CHEETAH HOLDINGS BERHAD (430404 - H)</t>
  </si>
  <si>
    <t>INTERIM FINANCIAL REPORT ON CONSOLIDATED RESULTS FOR THE</t>
  </si>
  <si>
    <t>FOURTH QUARTER ENDED 30 JUNE 2005</t>
  </si>
  <si>
    <t>CONDENSED CONSOLIDATED INCOME STATEMENT</t>
  </si>
  <si>
    <t>FOR THE QUARTER ENDED 30 JUNE 2005</t>
  </si>
  <si>
    <t>Revenue</t>
  </si>
  <si>
    <t>Operating Expenses</t>
  </si>
  <si>
    <t>Other Operating Expenses</t>
  </si>
  <si>
    <t>Other Operating Income</t>
  </si>
  <si>
    <t>Profit From Operation</t>
  </si>
  <si>
    <t>Income from other investment</t>
  </si>
  <si>
    <t>Finance Costs</t>
  </si>
  <si>
    <t>Profit Before Tax</t>
  </si>
  <si>
    <t>Taxation</t>
  </si>
  <si>
    <t>Profit After Tax</t>
  </si>
  <si>
    <t>Net Profit attributable to member</t>
  </si>
  <si>
    <t>of the company</t>
  </si>
  <si>
    <t>Quarter</t>
  </si>
  <si>
    <t>Ended</t>
  </si>
  <si>
    <t>30/06/2005</t>
  </si>
  <si>
    <t>RM '000</t>
  </si>
  <si>
    <t>30/06/2004</t>
  </si>
  <si>
    <t xml:space="preserve">Quarter </t>
  </si>
  <si>
    <t>Corresponding</t>
  </si>
  <si>
    <t>To Date</t>
  </si>
  <si>
    <t xml:space="preserve">Current </t>
  </si>
  <si>
    <t>Year</t>
  </si>
  <si>
    <t>Earnings Per Share</t>
  </si>
  <si>
    <t xml:space="preserve"> - Basic ( sen )</t>
  </si>
  <si>
    <t>Note : The Condensed Consolidated Income Statement for the current quarter and cumulative quarter ended</t>
  </si>
  <si>
    <t>30 June 2005 incorporates the results of the acquired subsidiary companies, Cheetah Corporation (M) Sdn Bhd</t>
  </si>
  <si>
    <t>and its subsidiary company Cheetah Realty Sdn Bhd. The acquisition of the subsidiary companies was completed</t>
  </si>
  <si>
    <t>on 28 August 2004.</t>
  </si>
  <si>
    <t>CONDENSED CONSOLIDATED BALANCE SHEET AS AT 30 JUNE 2005</t>
  </si>
  <si>
    <t>AUDITED</t>
  </si>
  <si>
    <t xml:space="preserve">As At </t>
  </si>
  <si>
    <t>UNAUDITED</t>
  </si>
  <si>
    <t>As At</t>
  </si>
  <si>
    <t>Property, plant &amp; equipment</t>
  </si>
  <si>
    <t>Investment properties</t>
  </si>
  <si>
    <t>Intangible assets</t>
  </si>
  <si>
    <t>Current Assets</t>
  </si>
  <si>
    <t>Inventories</t>
  </si>
  <si>
    <t>Trade receivables</t>
  </si>
  <si>
    <t>Other receivables, deposits and prepayments</t>
  </si>
  <si>
    <t>Fixed deposits with licensed banks</t>
  </si>
  <si>
    <t>Cash and bank balances</t>
  </si>
  <si>
    <t>Current Liabilities</t>
  </si>
  <si>
    <t>Trade payables</t>
  </si>
  <si>
    <t>Other payables and accruals</t>
  </si>
  <si>
    <t>Provision for taxation</t>
  </si>
  <si>
    <t>NET CURRENT ASSETS/(LIABILITIES )</t>
  </si>
  <si>
    <t>Financed By :</t>
  </si>
  <si>
    <t>Share Capital</t>
  </si>
  <si>
    <t>Share premium</t>
  </si>
  <si>
    <t>Reserve on consolidation</t>
  </si>
  <si>
    <t>Long Term Liabilities</t>
  </si>
  <si>
    <t>Deferred taxation</t>
  </si>
  <si>
    <t>Net Tangible Assets Per Share (RM)</t>
  </si>
  <si>
    <t>Retained profits/(Accumulated loss)</t>
  </si>
  <si>
    <t>*</t>
  </si>
  <si>
    <t>As at 28 August 2004</t>
  </si>
  <si>
    <t>Listing expenses</t>
  </si>
  <si>
    <t>subsidiary companies</t>
  </si>
  <si>
    <t>Reserve arising from acquisition of</t>
  </si>
  <si>
    <t>Share</t>
  </si>
  <si>
    <t>Capital</t>
  </si>
  <si>
    <t>Premium</t>
  </si>
  <si>
    <t>Reserve on</t>
  </si>
  <si>
    <t>Consolidation</t>
  </si>
  <si>
    <t xml:space="preserve">Retained </t>
  </si>
  <si>
    <t>Total</t>
  </si>
  <si>
    <t>Profits</t>
  </si>
  <si>
    <t>Distributable</t>
  </si>
  <si>
    <t xml:space="preserve">       Non -  Distributable</t>
  </si>
  <si>
    <t xml:space="preserve">CONDENSED CONSOLIDATED CASH FLOW STATEMENT </t>
  </si>
  <si>
    <t>28/08/2004 to</t>
  </si>
  <si>
    <t>CASH FLOW FROM OPERATING ACTIVITIES</t>
  </si>
  <si>
    <t>Net Profit before taxation</t>
  </si>
  <si>
    <t>Adjustment for :</t>
  </si>
  <si>
    <t>Allowance for doubtful debts</t>
  </si>
  <si>
    <t>Depreciation of property, plant &amp; equipment</t>
  </si>
  <si>
    <t>Amortisation of goodwill</t>
  </si>
  <si>
    <t>Interest Income</t>
  </si>
  <si>
    <t>Interest Expenses</t>
  </si>
  <si>
    <t>Operating profit before changes in working capital</t>
  </si>
  <si>
    <t>Changes in working capital :</t>
  </si>
  <si>
    <t>Net change in current assets</t>
  </si>
  <si>
    <t>Net change in current liabilities</t>
  </si>
  <si>
    <t>Interest paid</t>
  </si>
  <si>
    <t>Taxation Paid</t>
  </si>
  <si>
    <t>Net cash generated from/(used in) operating activities</t>
  </si>
  <si>
    <t>CASH FLOW FROM INVESTING ACTIVITIES</t>
  </si>
  <si>
    <t>Purchase of property, plant &amp; equipment</t>
  </si>
  <si>
    <t>Acquisition of subsidiary companies</t>
  </si>
  <si>
    <t>Proceeds from disposal of property, plant &amp; equipment</t>
  </si>
  <si>
    <t>Net cash generated from investing activities</t>
  </si>
  <si>
    <t>CASH FLOW FROM FINANCING ACTIVITIES</t>
  </si>
  <si>
    <t>Repayment of term loan</t>
  </si>
  <si>
    <t>Proceeds from public issue</t>
  </si>
  <si>
    <t>Net cash generated from financing activities</t>
  </si>
  <si>
    <t>Net increase in cash and cash equivalents</t>
  </si>
  <si>
    <t>Cash and cash equivalents at the end of the financial period</t>
  </si>
  <si>
    <t>Cash and cash equivalents at the beginning of the financial period</t>
  </si>
  <si>
    <t>Cash and cash equivalents comprise :</t>
  </si>
  <si>
    <t xml:space="preserve">       *</t>
  </si>
  <si>
    <t>As at 30 June 2005</t>
  </si>
  <si>
    <t>CONDENSED CONSOLIDATED STATEMENT OF CHANGES IN EQUITY</t>
  </si>
  <si>
    <t>Comparative</t>
  </si>
  <si>
    <t>12 Months</t>
  </si>
  <si>
    <t>Cumulative</t>
  </si>
  <si>
    <t>Repayment of bank overdraft</t>
  </si>
  <si>
    <t>10 Months</t>
  </si>
  <si>
    <t>(The figures have not been audited )</t>
  </si>
  <si>
    <t>preceding year for the corresponding quarter or period.</t>
  </si>
  <si>
    <t xml:space="preserve">No comparative figures are presented as no report was submitted to Bursa Malaysia Securities Berhad in the </t>
  </si>
  <si>
    <t xml:space="preserve">                 -</t>
  </si>
  <si>
    <t xml:space="preserve">  -</t>
  </si>
  <si>
    <t>-</t>
  </si>
  <si>
    <t>* Share capital was RM 2.00 comprising of 4 ordinary shares of RM 0.50 per share.</t>
  </si>
  <si>
    <t xml:space="preserve">Period </t>
  </si>
  <si>
    <t>Gain on disposal of property, plant &amp; equipment</t>
  </si>
  <si>
    <t>FOR THE PERIOD ENDED 30 JUNE 2005</t>
  </si>
  <si>
    <t>Profit after tax for the period</t>
  </si>
  <si>
    <t>Issuance during the financial period</t>
  </si>
  <si>
    <t>* Share capital was RM 2.00 comprising of 4 ordinary sharesoft RM 0.50 each.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</si>
</sst>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3" fontId="0" fillId="0" borderId="0" xfId="15" applyAlignment="1">
      <alignment/>
    </xf>
    <xf numFmtId="43" fontId="0" fillId="0" borderId="1" xfId="15" applyBorder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 horizontal="justify"/>
    </xf>
    <xf numFmtId="165" fontId="1" fillId="0" borderId="0" xfId="15" applyNumberFormat="1" applyFont="1" applyAlignment="1">
      <alignment horizontal="justify"/>
    </xf>
    <xf numFmtId="165" fontId="0" fillId="0" borderId="2" xfId="15" applyNumberFormat="1" applyBorder="1" applyAlignment="1">
      <alignment horizontal="justify"/>
    </xf>
    <xf numFmtId="165" fontId="0" fillId="0" borderId="3" xfId="15" applyNumberFormat="1" applyBorder="1" applyAlignment="1">
      <alignment horizontal="justify"/>
    </xf>
    <xf numFmtId="165" fontId="0" fillId="0" borderId="4" xfId="15" applyNumberFormat="1" applyBorder="1" applyAlignment="1">
      <alignment horizontal="justify"/>
    </xf>
    <xf numFmtId="165" fontId="0" fillId="0" borderId="1" xfId="15" applyNumberFormat="1" applyBorder="1" applyAlignment="1">
      <alignment horizontal="justify"/>
    </xf>
    <xf numFmtId="43" fontId="0" fillId="0" borderId="0" xfId="15" applyAlignment="1">
      <alignment horizontal="justify"/>
    </xf>
    <xf numFmtId="0" fontId="0" fillId="0" borderId="0" xfId="0" applyAlignment="1">
      <alignment horizontal="justify"/>
    </xf>
    <xf numFmtId="43" fontId="0" fillId="0" borderId="0" xfId="15" applyAlignment="1">
      <alignment horizontal="center"/>
    </xf>
    <xf numFmtId="165" fontId="0" fillId="0" borderId="0" xfId="15" applyNumberFormat="1" applyFont="1" applyAlignment="1">
      <alignment/>
    </xf>
    <xf numFmtId="43" fontId="0" fillId="0" borderId="0" xfId="15" applyAlignment="1">
      <alignment/>
    </xf>
    <xf numFmtId="165" fontId="0" fillId="0" borderId="0" xfId="0" applyNumberFormat="1" applyAlignment="1">
      <alignment/>
    </xf>
    <xf numFmtId="165" fontId="0" fillId="0" borderId="5" xfId="0" applyNumberFormat="1" applyBorder="1" applyAlignment="1">
      <alignment/>
    </xf>
    <xf numFmtId="165" fontId="0" fillId="0" borderId="0" xfId="0" applyNumberFormat="1" applyAlignment="1">
      <alignment horizontal="justify"/>
    </xf>
    <xf numFmtId="43" fontId="0" fillId="0" borderId="0" xfId="0" applyNumberFormat="1" applyAlignment="1">
      <alignment horizontal="justify"/>
    </xf>
    <xf numFmtId="165" fontId="0" fillId="0" borderId="5" xfId="0" applyNumberFormat="1" applyBorder="1" applyAlignment="1">
      <alignment horizontal="justify"/>
    </xf>
    <xf numFmtId="0" fontId="1" fillId="0" borderId="0" xfId="0" applyFont="1" applyAlignment="1">
      <alignment horizontal="justify"/>
    </xf>
    <xf numFmtId="43" fontId="0" fillId="0" borderId="1" xfId="15" applyBorder="1" applyAlignment="1">
      <alignment horizontal="justify"/>
    </xf>
    <xf numFmtId="165" fontId="0" fillId="0" borderId="5" xfId="15" applyNumberFormat="1" applyBorder="1" applyAlignment="1">
      <alignment/>
    </xf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5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0" fillId="0" borderId="0" xfId="15" applyNumberFormat="1" applyFont="1" applyAlignment="1">
      <alignment horizontal="center" vertical="center" readingOrder="1"/>
    </xf>
    <xf numFmtId="165" fontId="0" fillId="0" borderId="0" xfId="15" applyNumberFormat="1" applyAlignment="1">
      <alignment horizontal="center" vertical="center"/>
    </xf>
    <xf numFmtId="165" fontId="0" fillId="0" borderId="0" xfId="15" applyNumberFormat="1" applyFont="1" applyAlignment="1" quotePrefix="1">
      <alignment horizontal="center" vertical="center"/>
    </xf>
    <xf numFmtId="165" fontId="0" fillId="0" borderId="1" xfId="15" applyNumberFormat="1" applyBorder="1" applyAlignment="1">
      <alignment horizontal="center" vertical="center"/>
    </xf>
    <xf numFmtId="43" fontId="0" fillId="0" borderId="1" xfId="15" applyBorder="1" applyAlignment="1">
      <alignment/>
    </xf>
    <xf numFmtId="43" fontId="0" fillId="0" borderId="0" xfId="15" applyFont="1" applyAlignment="1">
      <alignment/>
    </xf>
    <xf numFmtId="0" fontId="0" fillId="0" borderId="1" xfId="0" applyBorder="1" applyAlignment="1">
      <alignment horizontal="center"/>
    </xf>
    <xf numFmtId="165" fontId="0" fillId="0" borderId="0" xfId="15" applyNumberFormat="1" applyFont="1" applyAlignment="1">
      <alignment horizontal="justify" vertical="center" readingOrder="1"/>
    </xf>
    <xf numFmtId="165" fontId="0" fillId="0" borderId="0" xfId="15" applyNumberFormat="1" applyAlignment="1">
      <alignment horizontal="justify" vertical="center"/>
    </xf>
    <xf numFmtId="165" fontId="0" fillId="0" borderId="0" xfId="15" applyNumberFormat="1" applyFont="1" applyAlignment="1" quotePrefix="1">
      <alignment horizontal="justify" vertical="center"/>
    </xf>
    <xf numFmtId="165" fontId="0" fillId="0" borderId="1" xfId="15" applyNumberFormat="1" applyBorder="1" applyAlignment="1">
      <alignment horizontal="justify" vertical="center"/>
    </xf>
    <xf numFmtId="43" fontId="0" fillId="0" borderId="1" xfId="15" applyBorder="1" applyAlignment="1">
      <alignment horizontal="center"/>
    </xf>
    <xf numFmtId="0" fontId="0" fillId="0" borderId="1" xfId="0" applyBorder="1" applyAlignment="1">
      <alignment horizontal="justify"/>
    </xf>
    <xf numFmtId="0" fontId="0" fillId="0" borderId="0" xfId="0" applyAlignment="1">
      <alignment horizontal="right"/>
    </xf>
    <xf numFmtId="165" fontId="0" fillId="0" borderId="0" xfId="0" applyNumberFormat="1" applyBorder="1" applyAlignment="1">
      <alignment horizontal="justify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6" fontId="0" fillId="0" borderId="0" xfId="15" applyNumberFormat="1" applyAlignment="1">
      <alignment/>
    </xf>
    <xf numFmtId="0" fontId="2" fillId="0" borderId="0" xfId="0" applyFont="1" applyAlignment="1">
      <alignment horizontal="right"/>
    </xf>
    <xf numFmtId="43" fontId="2" fillId="0" borderId="0" xfId="15" applyFont="1" applyAlignment="1">
      <alignment horizontal="right"/>
    </xf>
    <xf numFmtId="165" fontId="0" fillId="0" borderId="0" xfId="15" applyNumberFormat="1" applyFont="1" applyAlignment="1">
      <alignment/>
    </xf>
    <xf numFmtId="165" fontId="0" fillId="0" borderId="0" xfId="15" applyNumberFormat="1" applyFont="1" applyAlignment="1">
      <alignment horizontal="right"/>
    </xf>
    <xf numFmtId="43" fontId="0" fillId="0" borderId="0" xfId="15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13</xdr:row>
      <xdr:rowOff>66675</xdr:rowOff>
    </xdr:from>
    <xdr:to>
      <xdr:col>9</xdr:col>
      <xdr:colOff>838200</xdr:colOff>
      <xdr:row>13</xdr:row>
      <xdr:rowOff>66675</xdr:rowOff>
    </xdr:to>
    <xdr:sp>
      <xdr:nvSpPr>
        <xdr:cNvPr id="1" name="Line 2"/>
        <xdr:cNvSpPr>
          <a:spLocks/>
        </xdr:cNvSpPr>
      </xdr:nvSpPr>
      <xdr:spPr>
        <a:xfrm>
          <a:off x="5067300" y="24669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85725</xdr:rowOff>
    </xdr:from>
    <xdr:to>
      <xdr:col>7</xdr:col>
      <xdr:colOff>228600</xdr:colOff>
      <xdr:row>13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3619500" y="2486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3"/>
  <sheetViews>
    <sheetView workbookViewId="0" topLeftCell="A28">
      <selection activeCell="F45" sqref="F45"/>
    </sheetView>
  </sheetViews>
  <sheetFormatPr defaultColWidth="9.140625" defaultRowHeight="12.75"/>
  <cols>
    <col min="1" max="1" width="2.28125" style="0" customWidth="1"/>
    <col min="6" max="6" width="15.28125" style="40" customWidth="1"/>
    <col min="7" max="7" width="2.421875" style="40" customWidth="1"/>
    <col min="8" max="8" width="17.57421875" style="0" customWidth="1"/>
    <col min="9" max="9" width="2.00390625" style="0" customWidth="1"/>
    <col min="10" max="10" width="12.8515625" style="0" customWidth="1"/>
    <col min="11" max="11" width="2.57421875" style="0" customWidth="1"/>
    <col min="12" max="12" width="13.57421875" style="0" customWidth="1"/>
  </cols>
  <sheetData>
    <row r="2" spans="2:11" ht="18">
      <c r="B2" s="4" t="s">
        <v>0</v>
      </c>
      <c r="C2" s="4"/>
      <c r="D2" s="4"/>
      <c r="E2" s="4"/>
      <c r="F2" s="41"/>
      <c r="G2" s="41"/>
      <c r="H2" s="5"/>
      <c r="I2" s="5"/>
      <c r="J2" s="5"/>
      <c r="K2" s="5"/>
    </row>
    <row r="4" spans="2:13" ht="15.75">
      <c r="B4" s="2" t="s">
        <v>1</v>
      </c>
      <c r="C4" s="2"/>
      <c r="D4" s="2"/>
      <c r="E4" s="2"/>
      <c r="F4" s="42"/>
      <c r="G4" s="42"/>
      <c r="H4" s="2"/>
      <c r="I4" s="2"/>
      <c r="J4" s="2"/>
      <c r="K4" s="2"/>
      <c r="L4" s="2"/>
      <c r="M4" s="1"/>
    </row>
    <row r="5" spans="2:13" ht="15.75">
      <c r="B5" s="2" t="s">
        <v>2</v>
      </c>
      <c r="C5" s="2"/>
      <c r="D5" s="2"/>
      <c r="E5" s="2"/>
      <c r="F5" s="42"/>
      <c r="G5" s="42"/>
      <c r="H5" s="2"/>
      <c r="I5" s="2"/>
      <c r="J5" s="2"/>
      <c r="K5" s="2"/>
      <c r="L5" s="2"/>
      <c r="M5" s="1"/>
    </row>
    <row r="6" spans="2:13" ht="15.75">
      <c r="B6" s="2" t="s">
        <v>113</v>
      </c>
      <c r="C6" s="2"/>
      <c r="D6" s="2"/>
      <c r="E6" s="2"/>
      <c r="F6" s="42"/>
      <c r="G6" s="42"/>
      <c r="H6" s="2"/>
      <c r="I6" s="2"/>
      <c r="J6" s="2"/>
      <c r="K6" s="2"/>
      <c r="L6" s="2"/>
      <c r="M6" s="1"/>
    </row>
    <row r="9" ht="15.75">
      <c r="B9" s="2" t="s">
        <v>3</v>
      </c>
    </row>
    <row r="10" ht="15.75">
      <c r="B10" s="2" t="s">
        <v>4</v>
      </c>
    </row>
    <row r="12" spans="6:7" ht="12.75">
      <c r="F12" s="43"/>
      <c r="G12" s="43"/>
    </row>
    <row r="13" spans="6:12" ht="15.75">
      <c r="F13" s="64" t="s">
        <v>25</v>
      </c>
      <c r="G13" s="42"/>
      <c r="H13" s="64" t="s">
        <v>108</v>
      </c>
      <c r="I13" s="6"/>
      <c r="J13" s="64"/>
      <c r="K13" s="64"/>
      <c r="L13" s="64" t="s">
        <v>108</v>
      </c>
    </row>
    <row r="14" spans="6:12" ht="15.75">
      <c r="F14" s="64" t="s">
        <v>26</v>
      </c>
      <c r="G14" s="42"/>
      <c r="H14" s="64" t="s">
        <v>23</v>
      </c>
      <c r="I14" s="2"/>
      <c r="J14" s="64" t="s">
        <v>112</v>
      </c>
      <c r="K14" s="64"/>
      <c r="L14" s="64" t="s">
        <v>109</v>
      </c>
    </row>
    <row r="15" spans="6:12" ht="15.75">
      <c r="F15" s="64" t="s">
        <v>22</v>
      </c>
      <c r="G15" s="42"/>
      <c r="H15" s="64" t="s">
        <v>17</v>
      </c>
      <c r="I15" s="2"/>
      <c r="J15" s="64" t="s">
        <v>110</v>
      </c>
      <c r="K15" s="64"/>
      <c r="L15" s="64" t="s">
        <v>110</v>
      </c>
    </row>
    <row r="16" spans="6:12" ht="15.75">
      <c r="F16" s="64" t="s">
        <v>18</v>
      </c>
      <c r="G16" s="42"/>
      <c r="H16" s="64" t="s">
        <v>18</v>
      </c>
      <c r="I16" s="2"/>
      <c r="J16" s="64" t="s">
        <v>24</v>
      </c>
      <c r="K16" s="64"/>
      <c r="L16" s="64" t="s">
        <v>24</v>
      </c>
    </row>
    <row r="17" spans="6:12" ht="15.75">
      <c r="F17" s="64" t="s">
        <v>19</v>
      </c>
      <c r="G17" s="42"/>
      <c r="H17" s="64" t="s">
        <v>21</v>
      </c>
      <c r="I17" s="2"/>
      <c r="J17" s="64" t="s">
        <v>19</v>
      </c>
      <c r="K17" s="64"/>
      <c r="L17" s="65" t="s">
        <v>21</v>
      </c>
    </row>
    <row r="18" spans="6:12" ht="15.75">
      <c r="F18" s="64" t="s">
        <v>20</v>
      </c>
      <c r="G18" s="42"/>
      <c r="H18" s="64" t="s">
        <v>20</v>
      </c>
      <c r="I18" s="2"/>
      <c r="J18" s="64" t="s">
        <v>20</v>
      </c>
      <c r="K18" s="64"/>
      <c r="L18" s="65" t="s">
        <v>20</v>
      </c>
    </row>
    <row r="19" spans="6:12" ht="12.75">
      <c r="F19" s="43"/>
      <c r="G19" s="43"/>
      <c r="H19" s="7"/>
      <c r="I19" s="7"/>
      <c r="J19" s="1"/>
      <c r="K19" s="1"/>
      <c r="L19" s="49"/>
    </row>
    <row r="20" spans="2:12" ht="15.75">
      <c r="B20" s="2" t="s">
        <v>5</v>
      </c>
      <c r="C20" s="3"/>
      <c r="D20" s="3"/>
      <c r="E20" s="3"/>
      <c r="F20" s="51">
        <v>14523</v>
      </c>
      <c r="G20" s="44"/>
      <c r="H20" s="22">
        <v>0</v>
      </c>
      <c r="I20" s="24"/>
      <c r="J20" s="37">
        <v>62659</v>
      </c>
      <c r="K20" s="23"/>
      <c r="L20" s="22">
        <v>0</v>
      </c>
    </row>
    <row r="21" spans="2:12" ht="15">
      <c r="B21" s="3"/>
      <c r="C21" s="3"/>
      <c r="D21" s="3"/>
      <c r="E21" s="3"/>
      <c r="F21" s="52"/>
      <c r="G21" s="45"/>
      <c r="H21" s="40"/>
      <c r="I21" s="33"/>
      <c r="J21" s="43"/>
      <c r="K21" s="1"/>
      <c r="L21" s="22"/>
    </row>
    <row r="22" spans="2:12" ht="15">
      <c r="B22" s="3" t="s">
        <v>6</v>
      </c>
      <c r="C22" s="3"/>
      <c r="D22" s="3"/>
      <c r="E22" s="3"/>
      <c r="F22" s="52">
        <v>3715</v>
      </c>
      <c r="G22" s="45"/>
      <c r="H22" s="22">
        <v>0</v>
      </c>
      <c r="I22" s="24"/>
      <c r="J22" s="38">
        <v>14228</v>
      </c>
      <c r="K22" s="12"/>
      <c r="L22" s="22">
        <v>0</v>
      </c>
    </row>
    <row r="23" spans="2:12" ht="15">
      <c r="B23" s="3"/>
      <c r="C23" s="3"/>
      <c r="D23" s="3"/>
      <c r="E23" s="3"/>
      <c r="F23" s="52"/>
      <c r="G23" s="45"/>
      <c r="H23" s="22"/>
      <c r="I23" s="24"/>
      <c r="J23" s="40"/>
      <c r="L23" s="22"/>
    </row>
    <row r="24" spans="2:12" ht="15">
      <c r="B24" s="3" t="s">
        <v>7</v>
      </c>
      <c r="C24" s="3"/>
      <c r="D24" s="3"/>
      <c r="E24" s="3"/>
      <c r="F24" s="53">
        <v>851</v>
      </c>
      <c r="G24" s="46"/>
      <c r="H24" s="22">
        <v>0</v>
      </c>
      <c r="I24" s="24"/>
      <c r="J24" s="38">
        <v>1925</v>
      </c>
      <c r="K24" s="12"/>
      <c r="L24" s="22">
        <v>0</v>
      </c>
    </row>
    <row r="25" spans="2:12" ht="15">
      <c r="B25" s="3"/>
      <c r="C25" s="3"/>
      <c r="D25" s="3"/>
      <c r="E25" s="3"/>
      <c r="F25" s="52"/>
      <c r="G25" s="45"/>
      <c r="H25" s="22"/>
      <c r="I25" s="24"/>
      <c r="J25" s="40"/>
      <c r="L25" s="22"/>
    </row>
    <row r="26" spans="2:12" ht="15">
      <c r="B26" s="3" t="s">
        <v>8</v>
      </c>
      <c r="C26" s="3"/>
      <c r="D26" s="3"/>
      <c r="E26" s="3"/>
      <c r="F26" s="52">
        <v>-55</v>
      </c>
      <c r="G26" s="45"/>
      <c r="H26" s="22">
        <v>0</v>
      </c>
      <c r="I26" s="24"/>
      <c r="J26" s="38">
        <v>1437</v>
      </c>
      <c r="K26" s="12"/>
      <c r="L26" s="22">
        <v>0</v>
      </c>
    </row>
    <row r="27" spans="2:12" ht="15">
      <c r="B27" s="3"/>
      <c r="C27" s="3"/>
      <c r="D27" s="3"/>
      <c r="E27" s="3"/>
      <c r="F27" s="54"/>
      <c r="G27" s="47"/>
      <c r="H27" s="55"/>
      <c r="I27" s="48"/>
      <c r="J27" s="50"/>
      <c r="K27" s="8"/>
      <c r="L27" s="55"/>
    </row>
    <row r="28" spans="2:12" ht="15.75">
      <c r="B28" s="2" t="s">
        <v>9</v>
      </c>
      <c r="C28" s="2"/>
      <c r="D28" s="2"/>
      <c r="E28" s="3"/>
      <c r="F28" s="52">
        <v>393</v>
      </c>
      <c r="G28" s="45"/>
      <c r="H28" s="22">
        <v>0</v>
      </c>
      <c r="I28" s="24"/>
      <c r="J28" s="38">
        <v>10190</v>
      </c>
      <c r="K28" s="12"/>
      <c r="L28" s="22">
        <v>0</v>
      </c>
    </row>
    <row r="29" spans="2:12" ht="15">
      <c r="B29" s="3"/>
      <c r="C29" s="3"/>
      <c r="D29" s="3"/>
      <c r="E29" s="3"/>
      <c r="F29" s="52"/>
      <c r="G29" s="45"/>
      <c r="H29" s="22"/>
      <c r="I29" s="24"/>
      <c r="J29" s="40"/>
      <c r="L29" s="22"/>
    </row>
    <row r="30" spans="2:12" ht="15">
      <c r="B30" s="3" t="s">
        <v>10</v>
      </c>
      <c r="C30" s="3"/>
      <c r="D30" s="3"/>
      <c r="E30" s="3"/>
      <c r="F30" s="52">
        <v>20</v>
      </c>
      <c r="G30" s="45"/>
      <c r="H30" s="22">
        <v>0</v>
      </c>
      <c r="I30" s="20"/>
      <c r="J30" s="57">
        <v>144</v>
      </c>
      <c r="L30" s="22">
        <v>0</v>
      </c>
    </row>
    <row r="31" spans="2:12" ht="15">
      <c r="B31" s="3"/>
      <c r="C31" s="3"/>
      <c r="D31" s="3"/>
      <c r="E31" s="3"/>
      <c r="F31" s="52"/>
      <c r="G31" s="45"/>
      <c r="H31" s="22"/>
      <c r="I31" s="20"/>
      <c r="J31" s="40"/>
      <c r="L31" s="22"/>
    </row>
    <row r="32" spans="2:12" ht="15">
      <c r="B32" s="3" t="s">
        <v>11</v>
      </c>
      <c r="C32" s="3"/>
      <c r="D32" s="3"/>
      <c r="E32" s="3"/>
      <c r="F32" s="52">
        <v>7</v>
      </c>
      <c r="G32" s="45"/>
      <c r="H32" s="22">
        <v>0</v>
      </c>
      <c r="I32" s="20"/>
      <c r="J32" s="57">
        <v>108</v>
      </c>
      <c r="L32" s="22">
        <v>0</v>
      </c>
    </row>
    <row r="33" spans="2:12" ht="15">
      <c r="B33" s="3"/>
      <c r="C33" s="3"/>
      <c r="D33" s="3"/>
      <c r="E33" s="3"/>
      <c r="F33" s="54"/>
      <c r="G33" s="47"/>
      <c r="H33" s="55"/>
      <c r="I33" s="31"/>
      <c r="J33" s="50"/>
      <c r="K33" s="8"/>
      <c r="L33" s="55"/>
    </row>
    <row r="34" spans="2:12" ht="15.75">
      <c r="B34" s="2" t="s">
        <v>12</v>
      </c>
      <c r="C34" s="3"/>
      <c r="D34" s="3"/>
      <c r="E34" s="3"/>
      <c r="F34" s="52">
        <f>SUM(F28+F30-F32)</f>
        <v>406</v>
      </c>
      <c r="G34" s="45"/>
      <c r="H34" s="22">
        <v>0</v>
      </c>
      <c r="I34" s="20"/>
      <c r="J34" s="52">
        <f>SUM(J28+J30-J32)</f>
        <v>10226</v>
      </c>
      <c r="K34" s="12"/>
      <c r="L34" s="22">
        <v>0</v>
      </c>
    </row>
    <row r="35" spans="2:12" ht="15">
      <c r="B35" s="3"/>
      <c r="C35" s="3"/>
      <c r="D35" s="3"/>
      <c r="E35" s="3"/>
      <c r="F35" s="52"/>
      <c r="G35" s="45"/>
      <c r="H35" s="22"/>
      <c r="I35" s="20"/>
      <c r="J35" s="38"/>
      <c r="K35" s="12"/>
      <c r="L35" s="22"/>
    </row>
    <row r="36" spans="2:12" ht="15">
      <c r="B36" s="3" t="s">
        <v>13</v>
      </c>
      <c r="C36" s="3"/>
      <c r="D36" s="3"/>
      <c r="E36" s="3"/>
      <c r="F36" s="52">
        <v>102</v>
      </c>
      <c r="G36" s="45"/>
      <c r="H36" s="22">
        <v>0</v>
      </c>
      <c r="I36" s="20"/>
      <c r="J36" s="38">
        <v>2482</v>
      </c>
      <c r="K36" s="12"/>
      <c r="L36" s="22">
        <v>0</v>
      </c>
    </row>
    <row r="37" spans="2:12" ht="15">
      <c r="B37" s="3"/>
      <c r="C37" s="3"/>
      <c r="D37" s="3"/>
      <c r="E37" s="3"/>
      <c r="F37" s="54"/>
      <c r="G37" s="47"/>
      <c r="H37" s="55"/>
      <c r="I37" s="31"/>
      <c r="J37" s="39"/>
      <c r="K37" s="13"/>
      <c r="L37" s="55"/>
    </row>
    <row r="38" spans="2:12" ht="15.75">
      <c r="B38" s="2" t="s">
        <v>14</v>
      </c>
      <c r="C38" s="3"/>
      <c r="D38" s="3"/>
      <c r="E38" s="3"/>
      <c r="F38" s="52">
        <f>SUM(F34-F36)</f>
        <v>304</v>
      </c>
      <c r="G38" s="45"/>
      <c r="H38" s="22">
        <v>0</v>
      </c>
      <c r="I38" s="20"/>
      <c r="J38" s="38">
        <f>SUM(J34-J36)</f>
        <v>7744</v>
      </c>
      <c r="K38" s="12"/>
      <c r="L38" s="22">
        <v>0</v>
      </c>
    </row>
    <row r="39" spans="2:12" ht="15">
      <c r="B39" s="3"/>
      <c r="C39" s="3"/>
      <c r="D39" s="3"/>
      <c r="E39" s="3"/>
      <c r="F39" s="45"/>
      <c r="G39" s="45"/>
      <c r="H39" s="22"/>
      <c r="I39" s="20"/>
      <c r="J39" s="34"/>
      <c r="K39" s="12"/>
      <c r="L39" s="22"/>
    </row>
    <row r="40" spans="2:12" ht="15.75">
      <c r="B40" s="2" t="s">
        <v>15</v>
      </c>
      <c r="C40" s="2"/>
      <c r="D40" s="2"/>
      <c r="E40" s="2"/>
      <c r="F40" s="38"/>
      <c r="G40" s="38"/>
      <c r="H40" s="20"/>
      <c r="I40" s="20"/>
      <c r="J40" s="38"/>
      <c r="K40" s="12"/>
      <c r="L40" s="10"/>
    </row>
    <row r="41" spans="2:12" ht="15.75">
      <c r="B41" s="2" t="s">
        <v>16</v>
      </c>
      <c r="C41" s="2"/>
      <c r="D41" s="2"/>
      <c r="E41" s="2"/>
      <c r="F41" s="39">
        <v>304</v>
      </c>
      <c r="G41" s="39"/>
      <c r="H41" s="11">
        <v>0</v>
      </c>
      <c r="I41" s="11"/>
      <c r="J41" s="13">
        <v>7744</v>
      </c>
      <c r="K41" s="13"/>
      <c r="L41" s="11">
        <v>0</v>
      </c>
    </row>
    <row r="42" spans="2:12" ht="15">
      <c r="B42" s="3"/>
      <c r="C42" s="3"/>
      <c r="D42" s="3"/>
      <c r="E42" s="3"/>
      <c r="F42" s="38"/>
      <c r="G42" s="38"/>
      <c r="H42" s="10"/>
      <c r="I42" s="10"/>
      <c r="L42" s="10"/>
    </row>
    <row r="43" spans="2:12" ht="15">
      <c r="B43" s="3" t="s">
        <v>27</v>
      </c>
      <c r="C43" s="3"/>
      <c r="D43" s="3"/>
      <c r="E43" s="3"/>
      <c r="F43" s="38"/>
      <c r="G43" s="38"/>
      <c r="H43" s="10"/>
      <c r="I43" s="10"/>
      <c r="L43" s="10"/>
    </row>
    <row r="44" spans="2:12" ht="12.75">
      <c r="B44" t="s">
        <v>28</v>
      </c>
      <c r="F44" s="22">
        <v>0.46</v>
      </c>
      <c r="G44" s="22"/>
      <c r="H44" s="20">
        <v>0</v>
      </c>
      <c r="I44" s="20"/>
      <c r="J44">
        <v>11.75</v>
      </c>
      <c r="L44" s="10">
        <v>0</v>
      </c>
    </row>
    <row r="47" ht="12.75">
      <c r="B47" t="s">
        <v>29</v>
      </c>
    </row>
    <row r="48" ht="12.75">
      <c r="B48" t="s">
        <v>30</v>
      </c>
    </row>
    <row r="49" ht="12.75">
      <c r="B49" t="s">
        <v>31</v>
      </c>
    </row>
    <row r="50" ht="12.75">
      <c r="B50" t="s">
        <v>32</v>
      </c>
    </row>
    <row r="52" ht="12.75">
      <c r="B52" t="s">
        <v>115</v>
      </c>
    </row>
    <row r="53" ht="12.75">
      <c r="B53" t="s">
        <v>114</v>
      </c>
    </row>
  </sheetData>
  <printOptions/>
  <pageMargins left="0.5" right="0.2" top="0.5" bottom="0.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59"/>
  <sheetViews>
    <sheetView workbookViewId="0" topLeftCell="A33">
      <selection activeCell="G63" sqref="G63"/>
    </sheetView>
  </sheetViews>
  <sheetFormatPr defaultColWidth="9.140625" defaultRowHeight="12.75"/>
  <cols>
    <col min="1" max="1" width="6.7109375" style="0" customWidth="1"/>
    <col min="5" max="5" width="12.8515625" style="0" customWidth="1"/>
    <col min="7" max="7" width="12.00390625" style="0" customWidth="1"/>
    <col min="8" max="8" width="11.00390625" style="0" customWidth="1"/>
    <col min="9" max="9" width="12.28125" style="14" customWidth="1"/>
  </cols>
  <sheetData>
    <row r="2" spans="2:8" ht="18">
      <c r="B2" s="4" t="s">
        <v>0</v>
      </c>
      <c r="C2" s="4"/>
      <c r="D2" s="4"/>
      <c r="E2" s="4"/>
      <c r="F2" s="4"/>
      <c r="G2" s="5"/>
      <c r="H2" s="5"/>
    </row>
    <row r="4" spans="2:8" ht="15.75">
      <c r="B4" s="2" t="s">
        <v>1</v>
      </c>
      <c r="C4" s="2"/>
      <c r="D4" s="2"/>
      <c r="E4" s="2"/>
      <c r="F4" s="2"/>
      <c r="G4" s="2"/>
      <c r="H4" s="2"/>
    </row>
    <row r="5" spans="2:8" ht="15.75">
      <c r="B5" s="2" t="s">
        <v>2</v>
      </c>
      <c r="C5" s="2"/>
      <c r="D5" s="2"/>
      <c r="E5" s="2"/>
      <c r="F5" s="2"/>
      <c r="G5" s="2"/>
      <c r="H5" s="2"/>
    </row>
    <row r="6" spans="2:8" ht="15.75">
      <c r="B6" s="2" t="s">
        <v>113</v>
      </c>
      <c r="C6" s="2"/>
      <c r="D6" s="2"/>
      <c r="E6" s="2"/>
      <c r="F6" s="2"/>
      <c r="G6" s="2"/>
      <c r="H6" s="2"/>
    </row>
    <row r="8" ht="15.75">
      <c r="B8" s="2" t="s">
        <v>33</v>
      </c>
    </row>
    <row r="10" spans="7:9" ht="12.75">
      <c r="G10" s="1" t="s">
        <v>36</v>
      </c>
      <c r="I10" s="15" t="s">
        <v>34</v>
      </c>
    </row>
    <row r="11" spans="7:9" ht="12.75">
      <c r="G11" s="1" t="s">
        <v>37</v>
      </c>
      <c r="I11" s="15" t="s">
        <v>35</v>
      </c>
    </row>
    <row r="12" spans="7:9" ht="12.75">
      <c r="G12" s="1" t="s">
        <v>19</v>
      </c>
      <c r="I12" s="15" t="s">
        <v>21</v>
      </c>
    </row>
    <row r="13" spans="7:9" ht="12.75">
      <c r="G13" s="1" t="s">
        <v>20</v>
      </c>
      <c r="I13" s="15" t="s">
        <v>20</v>
      </c>
    </row>
    <row r="14" ht="12.75">
      <c r="G14" s="1"/>
    </row>
    <row r="15" spans="2:9" ht="12.75">
      <c r="B15" s="1" t="s">
        <v>38</v>
      </c>
      <c r="C15" s="1"/>
      <c r="D15" s="1"/>
      <c r="G15" s="14">
        <v>8910</v>
      </c>
      <c r="I15" s="34">
        <v>0</v>
      </c>
    </row>
    <row r="16" spans="2:9" ht="12.75">
      <c r="B16" s="1"/>
      <c r="C16" s="1"/>
      <c r="D16" s="1"/>
      <c r="G16" s="14"/>
      <c r="I16" s="34"/>
    </row>
    <row r="17" spans="2:9" ht="12.75">
      <c r="B17" s="1" t="s">
        <v>39</v>
      </c>
      <c r="C17" s="1"/>
      <c r="D17" s="1"/>
      <c r="G17" s="14">
        <v>7028</v>
      </c>
      <c r="I17" s="34">
        <v>0</v>
      </c>
    </row>
    <row r="18" spans="2:9" ht="12.75">
      <c r="B18" s="1"/>
      <c r="C18" s="1"/>
      <c r="D18" s="1"/>
      <c r="G18" s="14"/>
      <c r="I18" s="34"/>
    </row>
    <row r="19" spans="2:9" ht="12.75">
      <c r="B19" s="1" t="s">
        <v>40</v>
      </c>
      <c r="C19" s="1"/>
      <c r="D19" s="1"/>
      <c r="G19" s="14">
        <v>23</v>
      </c>
      <c r="I19" s="34">
        <v>0</v>
      </c>
    </row>
    <row r="20" spans="2:9" ht="12.75">
      <c r="B20" s="1"/>
      <c r="C20" s="1"/>
      <c r="D20" s="1"/>
      <c r="G20" s="14"/>
      <c r="I20" s="34"/>
    </row>
    <row r="21" spans="2:9" ht="12.75">
      <c r="B21" s="1"/>
      <c r="C21" s="1"/>
      <c r="D21" s="1"/>
      <c r="G21" s="21"/>
      <c r="I21" s="34"/>
    </row>
    <row r="22" spans="2:9" ht="12.75">
      <c r="B22" s="1" t="s">
        <v>41</v>
      </c>
      <c r="G22" s="56"/>
      <c r="H22" s="9"/>
      <c r="I22" s="36"/>
    </row>
    <row r="23" spans="2:9" ht="12.75">
      <c r="B23" t="s">
        <v>42</v>
      </c>
      <c r="G23" s="17">
        <v>28003</v>
      </c>
      <c r="I23" s="59">
        <v>0</v>
      </c>
    </row>
    <row r="24" spans="2:9" ht="12.75">
      <c r="B24" s="7" t="s">
        <v>43</v>
      </c>
      <c r="G24" s="17">
        <v>13744</v>
      </c>
      <c r="I24" s="59">
        <v>0</v>
      </c>
    </row>
    <row r="25" spans="2:9" ht="12.75">
      <c r="B25" s="7" t="s">
        <v>44</v>
      </c>
      <c r="G25" s="17">
        <v>1117</v>
      </c>
      <c r="I25" s="59">
        <v>178</v>
      </c>
    </row>
    <row r="26" spans="2:9" ht="12.75">
      <c r="B26" s="7" t="s">
        <v>45</v>
      </c>
      <c r="G26" s="17">
        <v>3935</v>
      </c>
      <c r="I26" s="59">
        <v>0</v>
      </c>
    </row>
    <row r="27" spans="2:9" ht="12.75">
      <c r="B27" s="7" t="s">
        <v>46</v>
      </c>
      <c r="G27" s="17">
        <v>2523</v>
      </c>
      <c r="I27" s="59">
        <v>0</v>
      </c>
    </row>
    <row r="28" spans="7:9" ht="12.75">
      <c r="G28" s="18"/>
      <c r="I28" s="60"/>
    </row>
    <row r="29" spans="7:9" ht="12.75">
      <c r="G29" s="18">
        <f>SUM(G23:G28)</f>
        <v>49322</v>
      </c>
      <c r="I29" s="60">
        <f>SUM(I23:I28)</f>
        <v>178</v>
      </c>
    </row>
    <row r="30" spans="7:9" ht="12.75">
      <c r="G30" s="21"/>
      <c r="I30" s="34"/>
    </row>
    <row r="31" spans="7:9" ht="12.75">
      <c r="G31" s="21"/>
      <c r="I31" s="34"/>
    </row>
    <row r="32" spans="2:9" ht="12.75">
      <c r="B32" s="1" t="s">
        <v>47</v>
      </c>
      <c r="G32" s="21"/>
      <c r="I32" s="34"/>
    </row>
    <row r="33" spans="2:9" ht="12.75">
      <c r="B33" t="s">
        <v>48</v>
      </c>
      <c r="G33" s="16">
        <v>9881</v>
      </c>
      <c r="I33" s="61">
        <v>0</v>
      </c>
    </row>
    <row r="34" spans="2:9" ht="12.75">
      <c r="B34" t="s">
        <v>49</v>
      </c>
      <c r="G34" s="17">
        <v>1960</v>
      </c>
      <c r="I34" s="59">
        <v>196</v>
      </c>
    </row>
    <row r="35" spans="2:9" ht="12.75">
      <c r="B35" t="s">
        <v>50</v>
      </c>
      <c r="G35" s="17">
        <v>675</v>
      </c>
      <c r="I35" s="59">
        <v>0</v>
      </c>
    </row>
    <row r="36" spans="7:9" ht="12.75">
      <c r="G36" s="18"/>
      <c r="I36" s="60"/>
    </row>
    <row r="37" spans="7:9" ht="12.75">
      <c r="G37" s="18">
        <f>SUM(G33:G36)</f>
        <v>12516</v>
      </c>
      <c r="I37" s="60">
        <f>SUM(I33:I36)</f>
        <v>196</v>
      </c>
    </row>
    <row r="38" spans="7:9" ht="12.75">
      <c r="G38" s="21"/>
      <c r="I38" s="34"/>
    </row>
    <row r="39" spans="2:9" ht="12.75">
      <c r="B39" s="1" t="s">
        <v>51</v>
      </c>
      <c r="G39" s="58">
        <f>SUM(G29-G37)</f>
        <v>36806</v>
      </c>
      <c r="I39" s="62">
        <f>SUM(I29-I37)</f>
        <v>-18</v>
      </c>
    </row>
    <row r="40" spans="7:9" ht="12.75">
      <c r="G40" s="21"/>
      <c r="I40" s="34"/>
    </row>
    <row r="41" spans="7:9" ht="13.5" thickBot="1">
      <c r="G41" s="29">
        <f>SUM(G15+G17+G19+G39)</f>
        <v>52767</v>
      </c>
      <c r="I41" s="35">
        <f>SUM(I39)</f>
        <v>-18</v>
      </c>
    </row>
    <row r="42" spans="7:9" ht="13.5" thickTop="1">
      <c r="G42" s="21"/>
      <c r="I42" s="34"/>
    </row>
    <row r="43" spans="2:9" ht="12.75">
      <c r="B43" s="1" t="s">
        <v>52</v>
      </c>
      <c r="G43" s="21"/>
      <c r="I43" s="34"/>
    </row>
    <row r="44" spans="7:9" ht="12.75">
      <c r="G44" s="21"/>
      <c r="I44" s="34"/>
    </row>
    <row r="45" spans="2:10" ht="12.75">
      <c r="B45" t="s">
        <v>53</v>
      </c>
      <c r="G45" s="14">
        <v>40000</v>
      </c>
      <c r="I45" s="66" t="s">
        <v>116</v>
      </c>
      <c r="J45" t="s">
        <v>60</v>
      </c>
    </row>
    <row r="46" spans="2:9" ht="12.75">
      <c r="B46" t="s">
        <v>54</v>
      </c>
      <c r="G46" s="14">
        <v>2849</v>
      </c>
      <c r="I46" s="67" t="s">
        <v>117</v>
      </c>
    </row>
    <row r="47" spans="2:9" ht="12.75">
      <c r="B47" t="s">
        <v>55</v>
      </c>
      <c r="G47" s="14">
        <v>1666</v>
      </c>
      <c r="I47" s="67" t="s">
        <v>118</v>
      </c>
    </row>
    <row r="48" spans="2:9" ht="12.75">
      <c r="B48" t="s">
        <v>59</v>
      </c>
      <c r="G48" s="19">
        <v>7726</v>
      </c>
      <c r="I48" s="36">
        <v>-18</v>
      </c>
    </row>
    <row r="49" spans="7:9" ht="12.75">
      <c r="G49" s="27">
        <f>SUM(G45:G48)</f>
        <v>52241</v>
      </c>
      <c r="I49" s="34">
        <f>SUM(I45:I48)</f>
        <v>-18</v>
      </c>
    </row>
    <row r="50" spans="7:9" ht="12.75">
      <c r="G50" s="21"/>
      <c r="I50" s="34"/>
    </row>
    <row r="51" spans="2:9" ht="12.75">
      <c r="B51" s="1" t="s">
        <v>56</v>
      </c>
      <c r="G51" s="21"/>
      <c r="I51" s="34"/>
    </row>
    <row r="52" spans="2:9" ht="12.75">
      <c r="B52" t="s">
        <v>57</v>
      </c>
      <c r="G52" s="33">
        <v>526</v>
      </c>
      <c r="I52" s="34">
        <v>0</v>
      </c>
    </row>
    <row r="53" spans="7:9" ht="12.75">
      <c r="G53" s="21"/>
      <c r="I53" s="34"/>
    </row>
    <row r="54" spans="7:9" ht="13.5" thickBot="1">
      <c r="G54" s="29">
        <f>SUM(G49+G52)</f>
        <v>52767</v>
      </c>
      <c r="I54" s="35">
        <f>SUM(I49:I52)</f>
        <v>-18</v>
      </c>
    </row>
    <row r="55" spans="7:9" ht="13.5" thickTop="1">
      <c r="G55" s="21"/>
      <c r="I55" s="34"/>
    </row>
    <row r="56" spans="2:9" ht="12.75">
      <c r="B56" t="s">
        <v>58</v>
      </c>
      <c r="G56" s="57">
        <v>0.65</v>
      </c>
      <c r="I56" s="63">
        <v>-0.045</v>
      </c>
    </row>
    <row r="57" spans="7:9" ht="12.75">
      <c r="G57" s="21"/>
      <c r="I57" s="34"/>
    </row>
    <row r="59" ht="12.75">
      <c r="B59" t="s">
        <v>119</v>
      </c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3"/>
  <sheetViews>
    <sheetView workbookViewId="0" topLeftCell="A15">
      <selection activeCell="I45" sqref="I45"/>
    </sheetView>
  </sheetViews>
  <sheetFormatPr defaultColWidth="9.140625" defaultRowHeight="12.75"/>
  <cols>
    <col min="8" max="8" width="10.421875" style="0" customWidth="1"/>
    <col min="9" max="9" width="12.57421875" style="0" customWidth="1"/>
  </cols>
  <sheetData>
    <row r="2" spans="2:9" ht="18">
      <c r="B2" s="4" t="s">
        <v>0</v>
      </c>
      <c r="C2" s="4"/>
      <c r="D2" s="4"/>
      <c r="E2" s="4"/>
      <c r="F2" s="4"/>
      <c r="G2" s="5"/>
      <c r="H2" s="5"/>
      <c r="I2" s="14"/>
    </row>
    <row r="3" ht="12.75">
      <c r="I3" s="14"/>
    </row>
    <row r="4" spans="2:9" ht="15.75">
      <c r="B4" s="2" t="s">
        <v>1</v>
      </c>
      <c r="C4" s="2"/>
      <c r="D4" s="2"/>
      <c r="E4" s="2"/>
      <c r="F4" s="2"/>
      <c r="G4" s="2"/>
      <c r="H4" s="2"/>
      <c r="I4" s="14"/>
    </row>
    <row r="5" spans="2:9" ht="15.75">
      <c r="B5" s="2" t="s">
        <v>2</v>
      </c>
      <c r="C5" s="2"/>
      <c r="D5" s="2"/>
      <c r="E5" s="2"/>
      <c r="F5" s="2"/>
      <c r="G5" s="2"/>
      <c r="H5" s="2"/>
      <c r="I5" s="14"/>
    </row>
    <row r="6" spans="2:9" ht="15.75">
      <c r="B6" s="2" t="s">
        <v>113</v>
      </c>
      <c r="C6" s="2"/>
      <c r="D6" s="2"/>
      <c r="E6" s="2"/>
      <c r="F6" s="2"/>
      <c r="G6" s="2"/>
      <c r="H6" s="2"/>
      <c r="I6" s="14"/>
    </row>
    <row r="8" ht="15.75">
      <c r="B8" s="2" t="s">
        <v>75</v>
      </c>
    </row>
    <row r="9" ht="15.75">
      <c r="B9" s="2" t="s">
        <v>4</v>
      </c>
    </row>
    <row r="11" ht="12.75">
      <c r="I11" s="1" t="s">
        <v>120</v>
      </c>
    </row>
    <row r="12" ht="12.75">
      <c r="I12" s="1" t="s">
        <v>76</v>
      </c>
    </row>
    <row r="13" ht="12.75">
      <c r="I13" s="1" t="s">
        <v>19</v>
      </c>
    </row>
    <row r="14" ht="12.75">
      <c r="I14" s="1" t="s">
        <v>20</v>
      </c>
    </row>
    <row r="16" ht="12.75">
      <c r="B16" s="1" t="s">
        <v>77</v>
      </c>
    </row>
    <row r="17" spans="2:9" ht="12.75">
      <c r="B17" t="s">
        <v>78</v>
      </c>
      <c r="I17" s="12">
        <v>10226</v>
      </c>
    </row>
    <row r="18" ht="12.75">
      <c r="I18" s="12"/>
    </row>
    <row r="19" spans="2:9" ht="12.75">
      <c r="B19" t="s">
        <v>79</v>
      </c>
      <c r="I19" s="12"/>
    </row>
    <row r="20" spans="2:9" ht="12.75">
      <c r="B20" t="s">
        <v>80</v>
      </c>
      <c r="I20" s="12">
        <v>961</v>
      </c>
    </row>
    <row r="21" spans="2:9" ht="12.75">
      <c r="B21" t="s">
        <v>81</v>
      </c>
      <c r="I21" s="12">
        <v>664</v>
      </c>
    </row>
    <row r="22" spans="2:9" ht="12.75">
      <c r="B22" t="s">
        <v>82</v>
      </c>
      <c r="I22" s="12">
        <v>23</v>
      </c>
    </row>
    <row r="23" spans="2:9" ht="12.75">
      <c r="B23" t="s">
        <v>83</v>
      </c>
      <c r="I23" s="12">
        <v>-144</v>
      </c>
    </row>
    <row r="24" spans="2:9" ht="12.75">
      <c r="B24" t="s">
        <v>84</v>
      </c>
      <c r="I24" s="12">
        <v>108</v>
      </c>
    </row>
    <row r="25" spans="2:9" ht="12.75">
      <c r="B25" t="s">
        <v>121</v>
      </c>
      <c r="I25" s="12">
        <v>-1429</v>
      </c>
    </row>
    <row r="26" ht="12.75">
      <c r="I26" s="13"/>
    </row>
    <row r="27" spans="2:9" ht="12.75">
      <c r="B27" t="s">
        <v>85</v>
      </c>
      <c r="I27" s="25">
        <f>SUM(I17:I25)</f>
        <v>10409</v>
      </c>
    </row>
    <row r="29" ht="12.75">
      <c r="B29" t="s">
        <v>86</v>
      </c>
    </row>
    <row r="30" spans="2:9" ht="12.75">
      <c r="B30" t="s">
        <v>87</v>
      </c>
      <c r="I30" s="12">
        <v>3384</v>
      </c>
    </row>
    <row r="31" spans="2:9" ht="12.75">
      <c r="B31" t="s">
        <v>88</v>
      </c>
      <c r="I31" s="12">
        <v>-8788</v>
      </c>
    </row>
    <row r="32" ht="12.75">
      <c r="I32" s="12"/>
    </row>
    <row r="33" spans="2:9" ht="12.75">
      <c r="B33" t="s">
        <v>89</v>
      </c>
      <c r="I33" s="12">
        <v>-108</v>
      </c>
    </row>
    <row r="34" spans="2:9" ht="12.75">
      <c r="B34" t="s">
        <v>90</v>
      </c>
      <c r="I34" s="12">
        <v>-2274</v>
      </c>
    </row>
    <row r="35" ht="12.75">
      <c r="I35" s="13"/>
    </row>
    <row r="36" spans="2:9" ht="12.75">
      <c r="B36" t="s">
        <v>91</v>
      </c>
      <c r="I36" s="12">
        <f>SUM(I27:I34)</f>
        <v>2623</v>
      </c>
    </row>
    <row r="37" ht="12.75">
      <c r="I37" s="12"/>
    </row>
    <row r="38" ht="12.75">
      <c r="I38" s="12"/>
    </row>
    <row r="39" ht="12.75">
      <c r="B39" s="1" t="s">
        <v>92</v>
      </c>
    </row>
    <row r="40" spans="2:9" ht="12.75">
      <c r="B40" t="s">
        <v>93</v>
      </c>
      <c r="I40" s="12">
        <v>-3550</v>
      </c>
    </row>
    <row r="41" spans="2:9" ht="12.75">
      <c r="B41" t="s">
        <v>83</v>
      </c>
      <c r="I41" s="12">
        <v>144</v>
      </c>
    </row>
    <row r="42" spans="2:9" ht="12.75">
      <c r="B42" t="s">
        <v>94</v>
      </c>
      <c r="I42" s="12">
        <v>7040</v>
      </c>
    </row>
    <row r="43" spans="2:9" ht="12.75">
      <c r="B43" t="s">
        <v>95</v>
      </c>
      <c r="I43" s="12">
        <v>2000</v>
      </c>
    </row>
    <row r="44" ht="12.75">
      <c r="I44" s="13"/>
    </row>
    <row r="45" spans="2:9" ht="12.75">
      <c r="B45" t="s">
        <v>96</v>
      </c>
      <c r="I45" s="12">
        <f>SUM(I40:I44)</f>
        <v>5634</v>
      </c>
    </row>
    <row r="46" ht="12.75">
      <c r="I46" s="12"/>
    </row>
    <row r="47" ht="12.75">
      <c r="B47" s="1" t="s">
        <v>97</v>
      </c>
    </row>
    <row r="48" spans="2:9" ht="12.75">
      <c r="B48" t="s">
        <v>98</v>
      </c>
      <c r="I48" s="12">
        <v>-2280</v>
      </c>
    </row>
    <row r="49" spans="2:9" ht="12.75">
      <c r="B49" t="s">
        <v>111</v>
      </c>
      <c r="I49" s="12">
        <v>-677</v>
      </c>
    </row>
    <row r="50" spans="2:9" ht="12.75">
      <c r="B50" t="s">
        <v>99</v>
      </c>
      <c r="I50" s="12">
        <v>1158</v>
      </c>
    </row>
    <row r="51" ht="12.75">
      <c r="I51" s="13"/>
    </row>
    <row r="52" spans="2:9" ht="12.75">
      <c r="B52" t="s">
        <v>100</v>
      </c>
      <c r="I52" s="12">
        <f>SUM(I48:I51)</f>
        <v>-1799</v>
      </c>
    </row>
    <row r="53" ht="12.75">
      <c r="I53" s="12"/>
    </row>
    <row r="54" spans="2:9" ht="12.75">
      <c r="B54" t="s">
        <v>101</v>
      </c>
      <c r="I54" s="25">
        <f>SUM(I36+I45+I52)</f>
        <v>6458</v>
      </c>
    </row>
    <row r="55" spans="2:9" ht="12.75">
      <c r="B55" t="s">
        <v>103</v>
      </c>
      <c r="I55" s="12">
        <v>0</v>
      </c>
    </row>
    <row r="56" spans="2:9" ht="13.5" thickBot="1">
      <c r="B56" t="s">
        <v>102</v>
      </c>
      <c r="I56" s="32">
        <f>SUM(I54:I55)</f>
        <v>6458</v>
      </c>
    </row>
    <row r="57" ht="13.5" thickTop="1"/>
    <row r="59" ht="12.75">
      <c r="B59" t="s">
        <v>104</v>
      </c>
    </row>
    <row r="60" spans="2:9" ht="12.75">
      <c r="B60" t="s">
        <v>45</v>
      </c>
      <c r="I60" s="12">
        <v>3935</v>
      </c>
    </row>
    <row r="61" spans="2:9" ht="12.75">
      <c r="B61" t="s">
        <v>46</v>
      </c>
      <c r="I61" s="12">
        <v>2523</v>
      </c>
    </row>
    <row r="62" ht="13.5" thickBot="1">
      <c r="I62" s="32">
        <f>SUM(I60:I61)</f>
        <v>6458</v>
      </c>
    </row>
    <row r="63" ht="13.5" thickTop="1">
      <c r="I63" s="12"/>
    </row>
  </sheetData>
  <printOptions/>
  <pageMargins left="0.5" right="0.5" top="0.5" bottom="0.5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37"/>
  <sheetViews>
    <sheetView tabSelected="1" workbookViewId="0" topLeftCell="A14">
      <selection activeCell="B38" sqref="B38"/>
    </sheetView>
  </sheetViews>
  <sheetFormatPr defaultColWidth="9.140625" defaultRowHeight="12.75"/>
  <cols>
    <col min="1" max="1" width="3.7109375" style="0" customWidth="1"/>
    <col min="4" max="4" width="12.140625" style="0" customWidth="1"/>
    <col min="5" max="5" width="5.57421875" style="0" customWidth="1"/>
    <col min="6" max="6" width="10.28125" style="0" bestFit="1" customWidth="1"/>
    <col min="7" max="7" width="4.28125" style="0" customWidth="1"/>
    <col min="8" max="8" width="9.8515625" style="0" bestFit="1" customWidth="1"/>
    <col min="9" max="9" width="4.57421875" style="0" customWidth="1"/>
    <col min="10" max="10" width="13.57421875" style="0" customWidth="1"/>
    <col min="11" max="11" width="4.00390625" style="0" customWidth="1"/>
    <col min="12" max="12" width="12.421875" style="0" customWidth="1"/>
    <col min="13" max="13" width="3.7109375" style="0" customWidth="1"/>
    <col min="14" max="14" width="9.00390625" style="0" customWidth="1"/>
  </cols>
  <sheetData>
    <row r="3" spans="2:8" ht="18">
      <c r="B3" s="4" t="s">
        <v>0</v>
      </c>
      <c r="C3" s="4"/>
      <c r="D3" s="4"/>
      <c r="E3" s="4"/>
      <c r="F3" s="4"/>
      <c r="G3" s="5"/>
      <c r="H3" s="5"/>
    </row>
    <row r="5" spans="2:8" ht="15.75">
      <c r="B5" s="2" t="s">
        <v>1</v>
      </c>
      <c r="C5" s="2"/>
      <c r="D5" s="2"/>
      <c r="E5" s="2"/>
      <c r="F5" s="2"/>
      <c r="G5" s="2"/>
      <c r="H5" s="2"/>
    </row>
    <row r="6" spans="2:8" ht="15.75">
      <c r="B6" s="2" t="s">
        <v>2</v>
      </c>
      <c r="C6" s="2"/>
      <c r="D6" s="2"/>
      <c r="E6" s="2"/>
      <c r="F6" s="2"/>
      <c r="G6" s="2"/>
      <c r="H6" s="2"/>
    </row>
    <row r="7" spans="2:8" ht="15.75">
      <c r="B7" s="2" t="s">
        <v>113</v>
      </c>
      <c r="C7" s="2"/>
      <c r="D7" s="2"/>
      <c r="E7" s="2"/>
      <c r="F7" s="2"/>
      <c r="G7" s="2"/>
      <c r="H7" s="2"/>
    </row>
    <row r="10" ht="15.75">
      <c r="B10" s="2" t="s">
        <v>107</v>
      </c>
    </row>
    <row r="11" ht="15.75">
      <c r="B11" s="2" t="s">
        <v>122</v>
      </c>
    </row>
    <row r="12" ht="15.75">
      <c r="B12" s="2"/>
    </row>
    <row r="14" spans="8:12" ht="12.75">
      <c r="H14" s="1" t="s">
        <v>74</v>
      </c>
      <c r="I14" s="1"/>
      <c r="J14" s="1"/>
      <c r="L14" s="1" t="s">
        <v>73</v>
      </c>
    </row>
    <row r="15" spans="6:14" ht="12.75">
      <c r="F15" s="30" t="s">
        <v>65</v>
      </c>
      <c r="G15" s="30"/>
      <c r="H15" s="30" t="s">
        <v>65</v>
      </c>
      <c r="I15" s="30"/>
      <c r="J15" s="30" t="s">
        <v>68</v>
      </c>
      <c r="K15" s="30"/>
      <c r="L15" s="30" t="s">
        <v>70</v>
      </c>
      <c r="M15" s="30"/>
      <c r="N15" s="30" t="s">
        <v>71</v>
      </c>
    </row>
    <row r="16" spans="6:14" ht="12.75">
      <c r="F16" s="30" t="s">
        <v>66</v>
      </c>
      <c r="G16" s="30"/>
      <c r="H16" s="30" t="s">
        <v>67</v>
      </c>
      <c r="I16" s="30"/>
      <c r="J16" s="30" t="s">
        <v>69</v>
      </c>
      <c r="K16" s="30"/>
      <c r="L16" s="30" t="s">
        <v>72</v>
      </c>
      <c r="M16" s="30"/>
      <c r="N16" s="30"/>
    </row>
    <row r="17" spans="6:14" ht="12.75">
      <c r="F17" s="30" t="s">
        <v>20</v>
      </c>
      <c r="G17" s="30"/>
      <c r="H17" s="30" t="s">
        <v>20</v>
      </c>
      <c r="I17" s="30"/>
      <c r="J17" s="30" t="s">
        <v>20</v>
      </c>
      <c r="K17" s="30"/>
      <c r="L17" s="30" t="s">
        <v>20</v>
      </c>
      <c r="M17" s="30"/>
      <c r="N17" s="30" t="s">
        <v>20</v>
      </c>
    </row>
    <row r="21" spans="2:14" ht="12.75">
      <c r="B21" t="s">
        <v>61</v>
      </c>
      <c r="E21" t="s">
        <v>105</v>
      </c>
      <c r="F21" s="68">
        <v>0</v>
      </c>
      <c r="H21" s="12">
        <v>0</v>
      </c>
      <c r="I21" s="12"/>
      <c r="J21" s="12">
        <v>0</v>
      </c>
      <c r="K21" s="12"/>
      <c r="L21" s="12">
        <v>-18</v>
      </c>
      <c r="N21" s="27">
        <f>SUM(F21:L21)</f>
        <v>-18</v>
      </c>
    </row>
    <row r="22" spans="8:14" ht="12.75">
      <c r="H22" s="12"/>
      <c r="I22" s="12"/>
      <c r="J22" s="12"/>
      <c r="K22" s="12"/>
      <c r="L22" s="12"/>
      <c r="N22" s="21"/>
    </row>
    <row r="23" spans="2:14" ht="12.75">
      <c r="B23" t="s">
        <v>124</v>
      </c>
      <c r="F23" s="12">
        <v>40000</v>
      </c>
      <c r="H23" s="12">
        <v>4098</v>
      </c>
      <c r="I23" s="12"/>
      <c r="J23" s="12">
        <v>0</v>
      </c>
      <c r="K23" s="12"/>
      <c r="L23" s="12">
        <v>0</v>
      </c>
      <c r="N23" s="27">
        <f aca="true" t="shared" si="0" ref="N23:N30">SUM(F23:L23)</f>
        <v>44098</v>
      </c>
    </row>
    <row r="24" spans="8:14" ht="12.75">
      <c r="H24" s="12"/>
      <c r="I24" s="12"/>
      <c r="J24" s="12"/>
      <c r="K24" s="12"/>
      <c r="L24" s="12"/>
      <c r="N24" s="27"/>
    </row>
    <row r="25" spans="2:14" ht="12.75">
      <c r="B25" t="s">
        <v>62</v>
      </c>
      <c r="F25" s="10">
        <v>0</v>
      </c>
      <c r="H25" s="12">
        <v>-1249</v>
      </c>
      <c r="I25" s="12"/>
      <c r="J25" s="12">
        <v>0</v>
      </c>
      <c r="K25" s="12"/>
      <c r="L25" s="12">
        <v>0</v>
      </c>
      <c r="N25" s="27">
        <f t="shared" si="0"/>
        <v>-1249</v>
      </c>
    </row>
    <row r="26" spans="6:14" ht="12.75">
      <c r="F26" s="10"/>
      <c r="H26" s="12"/>
      <c r="I26" s="12"/>
      <c r="J26" s="12"/>
      <c r="K26" s="12"/>
      <c r="L26" s="12"/>
      <c r="N26" s="27"/>
    </row>
    <row r="27" spans="2:14" ht="12.75">
      <c r="B27" t="s">
        <v>64</v>
      </c>
      <c r="F27" s="10"/>
      <c r="H27" s="12"/>
      <c r="I27" s="12"/>
      <c r="J27" s="12"/>
      <c r="K27" s="12"/>
      <c r="L27" s="12"/>
      <c r="N27" s="28"/>
    </row>
    <row r="28" spans="2:14" ht="12.75">
      <c r="B28" t="s">
        <v>63</v>
      </c>
      <c r="F28" s="10">
        <v>0</v>
      </c>
      <c r="H28" s="12">
        <v>0</v>
      </c>
      <c r="I28" s="12"/>
      <c r="J28" s="12">
        <v>1666</v>
      </c>
      <c r="K28" s="12"/>
      <c r="L28" s="12">
        <v>0</v>
      </c>
      <c r="N28" s="27">
        <f t="shared" si="0"/>
        <v>1666</v>
      </c>
    </row>
    <row r="29" spans="6:14" ht="12.75">
      <c r="F29" s="10"/>
      <c r="H29" s="12"/>
      <c r="I29" s="12"/>
      <c r="J29" s="12"/>
      <c r="K29" s="12"/>
      <c r="L29" s="12"/>
      <c r="N29" s="27"/>
    </row>
    <row r="30" spans="2:14" ht="12.75">
      <c r="B30" t="s">
        <v>123</v>
      </c>
      <c r="F30" s="10">
        <v>0</v>
      </c>
      <c r="H30" s="12">
        <v>0</v>
      </c>
      <c r="I30" s="12"/>
      <c r="J30" s="12">
        <v>0</v>
      </c>
      <c r="K30" s="12"/>
      <c r="L30" s="12">
        <v>7744</v>
      </c>
      <c r="N30" s="27">
        <f t="shared" si="0"/>
        <v>7744</v>
      </c>
    </row>
    <row r="31" spans="6:14" ht="12.75">
      <c r="F31" s="10"/>
      <c r="H31" s="12"/>
      <c r="I31" s="12"/>
      <c r="J31" s="12"/>
      <c r="K31" s="12"/>
      <c r="L31" s="12"/>
      <c r="N31" s="27"/>
    </row>
    <row r="32" spans="6:14" ht="12.75">
      <c r="F32" s="10"/>
      <c r="H32" s="12"/>
      <c r="I32" s="12"/>
      <c r="J32" s="12"/>
      <c r="K32" s="12"/>
      <c r="L32" s="12"/>
      <c r="N32" s="21"/>
    </row>
    <row r="33" spans="2:14" ht="13.5" thickBot="1">
      <c r="B33" t="s">
        <v>106</v>
      </c>
      <c r="F33" s="26">
        <f>SUM(F21:F30)</f>
        <v>40000</v>
      </c>
      <c r="H33" s="26">
        <f>SUM(H21:H30)</f>
        <v>2849</v>
      </c>
      <c r="J33" s="26">
        <f>SUM(J21:J30)</f>
        <v>1666</v>
      </c>
      <c r="L33" s="26">
        <f>SUM(L21:L30)</f>
        <v>7726</v>
      </c>
      <c r="N33" s="29">
        <f>SUM(N21:N30)</f>
        <v>52241</v>
      </c>
    </row>
    <row r="34" ht="13.5" thickTop="1"/>
    <row r="37" ht="12.75">
      <c r="B37" t="s">
        <v>125</v>
      </c>
    </row>
  </sheetData>
  <printOptions/>
  <pageMargins left="0.3" right="0.3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Cheetah Corporation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Chow TK</dc:creator>
  <cp:keywords/>
  <dc:description/>
  <cp:lastModifiedBy>ferlyneng</cp:lastModifiedBy>
  <cp:lastPrinted>2005-08-29T09:05:24Z</cp:lastPrinted>
  <dcterms:created xsi:type="dcterms:W3CDTF">2005-08-08T02:32:46Z</dcterms:created>
  <dcterms:modified xsi:type="dcterms:W3CDTF">2005-08-29T09:57:55Z</dcterms:modified>
  <cp:category/>
  <cp:version/>
  <cp:contentType/>
  <cp:contentStatus/>
</cp:coreProperties>
</file>